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colombo\OneDrive - ATS Bergamo\01 PROCEDURE\05 INDAGINI DI MERCATO\2024\RIFIUTI SPECIALI\"/>
    </mc:Choice>
  </mc:AlternateContent>
  <xr:revisionPtr revIDLastSave="0" documentId="13_ncr:1_{92212728-D1D5-45B6-83D1-C7C11A1DBC5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definedNames>
    <definedName name="__Fieldmark__23_325998537" localSheetId="0">Foglio1!$J$4</definedName>
    <definedName name="__Fieldmark__6_1658198439" localSheetId="0">Foglio1!$J$4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8" i="1" l="1"/>
  <c r="I37" i="1"/>
  <c r="H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39" i="1" s="1"/>
  <c r="I6" i="1"/>
  <c r="I5" i="1"/>
  <c r="I4" i="1"/>
</calcChain>
</file>

<file path=xl/sharedStrings.xml><?xml version="1.0" encoding="utf-8"?>
<sst xmlns="http://schemas.openxmlformats.org/spreadsheetml/2006/main" count="206" uniqueCount="80">
  <si>
    <t>SERVIZIO DI RACCOLTA, TRASPORTO E CONFERIMENTO DI RIFIUTI SPECIALI</t>
  </si>
  <si>
    <t>CODICE CER (Codice Europeo Rifiuti)</t>
  </si>
  <si>
    <t>VOCE</t>
  </si>
  <si>
    <t xml:space="preserve">TIPO </t>
  </si>
  <si>
    <t>DESCRIZIONE</t>
  </si>
  <si>
    <t>STIMA QUANTITATIVO (KG/ANNO O LT/ANNO)</t>
  </si>
  <si>
    <t>UNITA' DI MISURA</t>
  </si>
  <si>
    <t xml:space="preserve"> NUOVI PREZZI UNITARI GARA ATTUALIZZATI </t>
  </si>
  <si>
    <t xml:space="preserve"> AUMENTO COSTI UNITARI IN % </t>
  </si>
  <si>
    <t xml:space="preserve"> TOTALE IMPORTO BASE D'ASTA 12 MESI </t>
  </si>
  <si>
    <t>IMPORTO OFFERTO IVA ESCLUSA</t>
  </si>
  <si>
    <t>IMPORTO TOTALE OFFERTO IVA ESCLUSA</t>
  </si>
  <si>
    <t>STIMA N. RITIRI/ANNO</t>
  </si>
  <si>
    <t>IDENTIFICATIVO IMMOBILE</t>
  </si>
  <si>
    <t>INDIRIZZO IMMOBILE/PUNTO DI RITIRO</t>
  </si>
  <si>
    <t>180103*</t>
  </si>
  <si>
    <t>P</t>
  </si>
  <si>
    <t>SOLIDI</t>
  </si>
  <si>
    <t>rifiuti che devono essere raccolti e smaltiti applicando precauzioni particolari per evitare infezioni</t>
  </si>
  <si>
    <t xml:space="preserve">KG </t>
  </si>
  <si>
    <t>Laboratorio di Prevenzione - Via Borgo Palazzo n. 130 - 24125 Bergamo Padiglione 13/C</t>
  </si>
  <si>
    <t>160303*</t>
  </si>
  <si>
    <t>SP</t>
  </si>
  <si>
    <t>rifiuti inorganici, contenenti sostanze pericolose</t>
  </si>
  <si>
    <t>060205*</t>
  </si>
  <si>
    <t>altre basi</t>
  </si>
  <si>
    <t>060106*</t>
  </si>
  <si>
    <t>altri acidi</t>
  </si>
  <si>
    <t>070704*</t>
  </si>
  <si>
    <t>LIQUIDI</t>
  </si>
  <si>
    <t>altri solventi organici, soluzioni di lavaggio ed acque madri</t>
  </si>
  <si>
    <t>070703*</t>
  </si>
  <si>
    <t>solventi organici alogenati, soluzioni di lavaggio ed acque madri</t>
  </si>
  <si>
    <t>070709*</t>
  </si>
  <si>
    <t>residui di filtrazione e assorbenti esauriti, alogenati</t>
  </si>
  <si>
    <t>NP</t>
  </si>
  <si>
    <t xml:space="preserve">assorbenti, materiali filtranti, stracci e indumenti protettivi, diversi da quelli di cui alla voce 15 02 02 </t>
  </si>
  <si>
    <t>oli e grassi commestibili</t>
  </si>
  <si>
    <t>200126*</t>
  </si>
  <si>
    <t>oli e grassi diversi da quelli di cui alla voce 20 01 25</t>
  </si>
  <si>
    <t>180106*</t>
  </si>
  <si>
    <t>sostanze chimiche pericolose o contenenti sostanze pericolose</t>
  </si>
  <si>
    <t>060101*</t>
  </si>
  <si>
    <t>acido solforico ed acido solforoso</t>
  </si>
  <si>
    <t>060102*</t>
  </si>
  <si>
    <t>acido cloridrico</t>
  </si>
  <si>
    <t>medicinali diversi da quelli di cui alla voce 18 01 08</t>
  </si>
  <si>
    <t>rifiuti contenenti mercurio</t>
  </si>
  <si>
    <t>sostanze chimiche di laboratorio contenenti o costituite da sostanze pericolose</t>
  </si>
  <si>
    <t>160506 EDUESGIU127</t>
  </si>
  <si>
    <t>180202*</t>
  </si>
  <si>
    <t>Dipartimento di Igiene e Prevenzione Sanitaria – Stazione disinfezione - Via Borgo Palazzo n. 130 - 24125 Bergamo      Padiglione 22</t>
  </si>
  <si>
    <t>rifiuti ingombranti</t>
  </si>
  <si>
    <t>Sede Centrale ATS Bergamo - Via F. Gallicciolli n. 4 - 24121 Bergamo</t>
  </si>
  <si>
    <t>apparecchiature fuori uso, diverse da quelle di cui alle voci da 16 02 09 a 16 02 13</t>
  </si>
  <si>
    <t>160213*</t>
  </si>
  <si>
    <t>apparecchiature fuori uso, contenenti componenti pericolosi (2) diversi da quelli di cui alle voci 16 02 09 e 16 02 12</t>
  </si>
  <si>
    <t>apparecchiature elettriche ed elettroniche fuori uso, diverse da quelle di cui alle voci 20 01 21, 20 01 23 e 20 01 35</t>
  </si>
  <si>
    <t>toner per stampa esauriti, diversi da quelli di cui alla voce 08 03 17</t>
  </si>
  <si>
    <t>200121*</t>
  </si>
  <si>
    <t>tubi fluorescenti ed altri rifiuti contenenti mercurio</t>
  </si>
  <si>
    <t>200135*</t>
  </si>
  <si>
    <t>apparecchiature elettriche ed elettroniche fuori uso, diverse da quelle di cui alla voce 20 01 21 e 20 01 23, contenenti componenti pericolosi (6)</t>
  </si>
  <si>
    <t>Centro Bernareggi, Via Garibaldi n. 13 - 24040 Bonate Sotto (BG)</t>
  </si>
  <si>
    <t>imballaggi in vetro</t>
  </si>
  <si>
    <t>160211*</t>
  </si>
  <si>
    <t>apparecchiature fuori uso, contenenti clorofluorocarburi, HCFC, HFC</t>
  </si>
  <si>
    <t>160504*</t>
  </si>
  <si>
    <t>gas in contenitori a pressione (compresi gli halon), contenenti sostanze pericolose</t>
  </si>
  <si>
    <t>200101 - 150110</t>
  </si>
  <si>
    <t>smaltimento documentazione soggetta a conservazione scaduta</t>
  </si>
  <si>
    <t>KG</t>
  </si>
  <si>
    <t xml:space="preserve">Dipartimento di Igiene e Prevenzione Sanitaria –  Via Borgo Palazzo n. 130 - 24125 Bergamo     </t>
  </si>
  <si>
    <t>N.</t>
  </si>
  <si>
    <t>TRASPORTO  (A VIAGGIO)</t>
  </si>
  <si>
    <t>EURO/VIAGGIO</t>
  </si>
  <si>
    <t>TOTALE</t>
  </si>
  <si>
    <t xml:space="preserve">Fornitura di contenitori idonei allo stoccaggio, ritiro e trasporto rifiuti compresa nel prezzo </t>
  </si>
  <si>
    <t>SERVIZIO DI STESURA E INVIO MUD se richiesto</t>
  </si>
  <si>
    <t xml:space="preserve">ATS BERGAMO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</si>
</sst>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€-410]\ #,##0.00;\-[$€-410]\ #,##0.00"/>
    <numFmt numFmtId="165" formatCode="#,##0.00000&quot; €&quot;;[Red]\-#,##0.00000&quot; €&quot;"/>
    <numFmt numFmtId="166" formatCode="#,##0.00&quot; €&quot;;[Red]\-#,##0.00&quot; €&quot;"/>
    <numFmt numFmtId="167" formatCode="_-* #,##0.00&quot; €&quot;_-;\-* #,##0.00&quot; €&quot;_-;_-* \-??&quot; €&quot;_-;_-@_-"/>
  </numFmts>
  <fonts count="12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trike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4B183"/>
        <bgColor rgb="FFFF99CC"/>
      </patternFill>
    </fill>
    <fill>
      <patternFill patternType="solid">
        <fgColor rgb="FFDEEBF7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9C9C9"/>
        <bgColor rgb="FFCCCC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7" fontId="11" fillId="0" borderId="0" applyBorder="0" applyProtection="0"/>
  </cellStyleXfs>
  <cellXfs count="41">
    <xf numFmtId="0" fontId="0" fillId="0" borderId="0" xfId="0"/>
    <xf numFmtId="0" fontId="6" fillId="0" borderId="4" xfId="0" applyFont="1" applyBorder="1"/>
    <xf numFmtId="0" fontId="8" fillId="0" borderId="3" xfId="0" applyFont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166" fontId="0" fillId="0" borderId="1" xfId="0" applyNumberFormat="1" applyBorder="1"/>
    <xf numFmtId="165" fontId="0" fillId="4" borderId="1" xfId="0" applyNumberFormat="1" applyFill="1" applyBorder="1" applyAlignment="1">
      <alignment wrapText="1"/>
    </xf>
    <xf numFmtId="0" fontId="6" fillId="0" borderId="1" xfId="0" applyFont="1" applyBorder="1"/>
    <xf numFmtId="0" fontId="0" fillId="0" borderId="1" xfId="0" applyBorder="1" applyAlignment="1">
      <alignment vertical="center"/>
    </xf>
    <xf numFmtId="167" fontId="7" fillId="0" borderId="2" xfId="1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166" fontId="6" fillId="0" borderId="1" xfId="0" applyNumberFormat="1" applyFont="1" applyBorder="1"/>
    <xf numFmtId="0" fontId="6" fillId="0" borderId="0" xfId="0" applyFont="1"/>
    <xf numFmtId="166" fontId="9" fillId="0" borderId="5" xfId="0" applyNumberFormat="1" applyFont="1" applyBorder="1"/>
    <xf numFmtId="0" fontId="10" fillId="0" borderId="0" xfId="0" applyFont="1"/>
    <xf numFmtId="0" fontId="0" fillId="5" borderId="0" xfId="0" applyFill="1"/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5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0" xfId="0" applyNumberFormat="1" applyFont="1" applyProtection="1"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2"/>
  <sheetViews>
    <sheetView tabSelected="1" zoomScaleNormal="100" workbookViewId="0">
      <selection activeCell="A2" sqref="A2:N2"/>
    </sheetView>
  </sheetViews>
  <sheetFormatPr defaultColWidth="8.7109375" defaultRowHeight="15" x14ac:dyDescent="0.25"/>
  <cols>
    <col min="1" max="1" width="19.42578125" customWidth="1"/>
    <col min="2" max="2" width="5.85546875" style="5" customWidth="1"/>
    <col min="3" max="3" width="10.140625" customWidth="1"/>
    <col min="4" max="4" width="64.5703125" customWidth="1"/>
    <col min="5" max="5" width="18.28515625" customWidth="1"/>
    <col min="6" max="6" width="16.85546875" customWidth="1"/>
    <col min="7" max="7" width="14.5703125" hidden="1" customWidth="1"/>
    <col min="8" max="8" width="13.85546875" hidden="1" customWidth="1"/>
    <col min="9" max="9" width="15.7109375" hidden="1" customWidth="1"/>
    <col min="10" max="11" width="13.42578125" style="6" customWidth="1"/>
    <col min="12" max="12" width="13.42578125" customWidth="1"/>
    <col min="13" max="13" width="16.5703125" customWidth="1"/>
    <col min="14" max="14" width="65.7109375" customWidth="1"/>
    <col min="16384" max="16384" width="11.5703125" customWidth="1"/>
  </cols>
  <sheetData>
    <row r="1" spans="1:19" ht="18.75" x14ac:dyDescent="0.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9" ht="15.75" x14ac:dyDescent="0.25">
      <c r="A2" s="3" t="s">
        <v>79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9" s="12" customFormat="1" ht="60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9" t="s">
        <v>8</v>
      </c>
      <c r="I3" s="9" t="s">
        <v>9</v>
      </c>
      <c r="J3" s="10" t="s">
        <v>10</v>
      </c>
      <c r="K3" s="10" t="s">
        <v>11</v>
      </c>
      <c r="L3" s="7" t="s">
        <v>12</v>
      </c>
      <c r="M3" s="7" t="s">
        <v>13</v>
      </c>
      <c r="N3" s="7" t="s">
        <v>14</v>
      </c>
      <c r="O3" s="11"/>
      <c r="S3"/>
    </row>
    <row r="4" spans="1:19" ht="30.75" customHeight="1" x14ac:dyDescent="0.25">
      <c r="A4" s="27" t="s">
        <v>15</v>
      </c>
      <c r="B4" s="28" t="s">
        <v>16</v>
      </c>
      <c r="C4" s="29" t="s">
        <v>17</v>
      </c>
      <c r="D4" s="30" t="s">
        <v>18</v>
      </c>
      <c r="E4" s="29">
        <v>4500</v>
      </c>
      <c r="F4" s="29" t="s">
        <v>19</v>
      </c>
      <c r="G4" s="14">
        <v>1.64653</v>
      </c>
      <c r="H4" s="13">
        <v>69.75</v>
      </c>
      <c r="I4" s="15">
        <f>+E4*G4</f>
        <v>7409.3850000000002</v>
      </c>
      <c r="J4" s="39"/>
      <c r="K4" s="39"/>
      <c r="L4" s="28">
        <v>6</v>
      </c>
      <c r="M4" s="28">
        <v>1</v>
      </c>
      <c r="N4" s="30" t="s">
        <v>20</v>
      </c>
    </row>
    <row r="5" spans="1:19" ht="30.75" customHeight="1" x14ac:dyDescent="0.25">
      <c r="A5" s="27" t="s">
        <v>21</v>
      </c>
      <c r="B5" s="28" t="s">
        <v>22</v>
      </c>
      <c r="C5" s="29" t="s">
        <v>17</v>
      </c>
      <c r="D5" s="30" t="s">
        <v>23</v>
      </c>
      <c r="E5" s="29">
        <v>500</v>
      </c>
      <c r="F5" s="29" t="s">
        <v>19</v>
      </c>
      <c r="G5" s="14">
        <v>6.05</v>
      </c>
      <c r="H5" s="13">
        <v>142</v>
      </c>
      <c r="I5" s="15">
        <f t="shared" ref="I5:I35" si="0">+G5*E5</f>
        <v>3025</v>
      </c>
      <c r="J5" s="39"/>
      <c r="K5" s="39"/>
      <c r="L5" s="28">
        <v>6</v>
      </c>
      <c r="M5" s="28">
        <v>1</v>
      </c>
      <c r="N5" s="30" t="s">
        <v>20</v>
      </c>
    </row>
    <row r="6" spans="1:19" ht="30.75" customHeight="1" x14ac:dyDescent="0.25">
      <c r="A6" s="27" t="s">
        <v>24</v>
      </c>
      <c r="B6" s="28" t="s">
        <v>16</v>
      </c>
      <c r="C6" s="29" t="s">
        <v>17</v>
      </c>
      <c r="D6" s="30" t="s">
        <v>25</v>
      </c>
      <c r="E6" s="29">
        <v>300</v>
      </c>
      <c r="F6" s="29" t="s">
        <v>19</v>
      </c>
      <c r="G6" s="14">
        <v>6.05</v>
      </c>
      <c r="H6" s="13">
        <v>303.33</v>
      </c>
      <c r="I6" s="15">
        <f t="shared" si="0"/>
        <v>1815</v>
      </c>
      <c r="J6" s="39"/>
      <c r="K6" s="39"/>
      <c r="L6" s="28">
        <v>6</v>
      </c>
      <c r="M6" s="28">
        <v>1</v>
      </c>
      <c r="N6" s="30" t="s">
        <v>20</v>
      </c>
    </row>
    <row r="7" spans="1:19" ht="30.75" customHeight="1" x14ac:dyDescent="0.25">
      <c r="A7" s="27" t="s">
        <v>26</v>
      </c>
      <c r="B7" s="28" t="s">
        <v>16</v>
      </c>
      <c r="C7" s="29" t="s">
        <v>17</v>
      </c>
      <c r="D7" s="30" t="s">
        <v>27</v>
      </c>
      <c r="E7" s="29">
        <v>200</v>
      </c>
      <c r="F7" s="29" t="s">
        <v>19</v>
      </c>
      <c r="G7" s="14">
        <v>1.5471699999999999</v>
      </c>
      <c r="H7" s="13">
        <v>-32.729999999999997</v>
      </c>
      <c r="I7" s="15">
        <f t="shared" si="0"/>
        <v>309.43399999999997</v>
      </c>
      <c r="J7" s="39"/>
      <c r="K7" s="39"/>
      <c r="L7" s="28">
        <v>6</v>
      </c>
      <c r="M7" s="28">
        <v>1</v>
      </c>
      <c r="N7" s="30" t="s">
        <v>20</v>
      </c>
    </row>
    <row r="8" spans="1:19" ht="30.75" customHeight="1" x14ac:dyDescent="0.25">
      <c r="A8" s="27" t="s">
        <v>28</v>
      </c>
      <c r="B8" s="28" t="s">
        <v>16</v>
      </c>
      <c r="C8" s="29" t="s">
        <v>29</v>
      </c>
      <c r="D8" s="30" t="s">
        <v>30</v>
      </c>
      <c r="E8" s="29">
        <v>150</v>
      </c>
      <c r="F8" s="29" t="s">
        <v>19</v>
      </c>
      <c r="G8" s="14">
        <v>0.90344999999999998</v>
      </c>
      <c r="H8" s="13">
        <v>-24.71</v>
      </c>
      <c r="I8" s="15">
        <f t="shared" si="0"/>
        <v>135.51749999999998</v>
      </c>
      <c r="J8" s="39"/>
      <c r="K8" s="39"/>
      <c r="L8" s="28">
        <v>6</v>
      </c>
      <c r="M8" s="28">
        <v>1</v>
      </c>
      <c r="N8" s="30" t="s">
        <v>20</v>
      </c>
    </row>
    <row r="9" spans="1:19" ht="30.75" customHeight="1" x14ac:dyDescent="0.25">
      <c r="A9" s="27" t="s">
        <v>31</v>
      </c>
      <c r="B9" s="31" t="s">
        <v>16</v>
      </c>
      <c r="C9" s="29" t="s">
        <v>29</v>
      </c>
      <c r="D9" s="30" t="s">
        <v>32</v>
      </c>
      <c r="E9" s="29">
        <v>100</v>
      </c>
      <c r="F9" s="29" t="s">
        <v>19</v>
      </c>
      <c r="G9" s="14">
        <v>0.90344999999999998</v>
      </c>
      <c r="H9" s="13">
        <v>-24.71</v>
      </c>
      <c r="I9" s="15">
        <f t="shared" si="0"/>
        <v>90.344999999999999</v>
      </c>
      <c r="J9" s="39"/>
      <c r="K9" s="39"/>
      <c r="L9" s="28">
        <v>6</v>
      </c>
      <c r="M9" s="28">
        <v>1</v>
      </c>
      <c r="N9" s="30" t="s">
        <v>20</v>
      </c>
    </row>
    <row r="10" spans="1:19" ht="30.75" customHeight="1" x14ac:dyDescent="0.25">
      <c r="A10" s="27" t="s">
        <v>33</v>
      </c>
      <c r="B10" s="28" t="s">
        <v>16</v>
      </c>
      <c r="C10" s="29" t="s">
        <v>29</v>
      </c>
      <c r="D10" s="30" t="s">
        <v>34</v>
      </c>
      <c r="E10" s="29">
        <v>60</v>
      </c>
      <c r="F10" s="29" t="s">
        <v>19</v>
      </c>
      <c r="G10" s="14">
        <v>0.90344999999999998</v>
      </c>
      <c r="H10" s="13">
        <v>-9.66</v>
      </c>
      <c r="I10" s="15">
        <f t="shared" si="0"/>
        <v>54.207000000000001</v>
      </c>
      <c r="J10" s="39"/>
      <c r="K10" s="39"/>
      <c r="L10" s="28">
        <v>6</v>
      </c>
      <c r="M10" s="28">
        <v>1</v>
      </c>
      <c r="N10" s="30" t="s">
        <v>20</v>
      </c>
    </row>
    <row r="11" spans="1:19" ht="30.75" customHeight="1" x14ac:dyDescent="0.25">
      <c r="A11" s="27">
        <v>150203</v>
      </c>
      <c r="B11" s="28" t="s">
        <v>35</v>
      </c>
      <c r="C11" s="29" t="s">
        <v>17</v>
      </c>
      <c r="D11" s="30" t="s">
        <v>36</v>
      </c>
      <c r="E11" s="29">
        <v>50</v>
      </c>
      <c r="F11" s="29" t="s">
        <v>19</v>
      </c>
      <c r="G11" s="14">
        <v>0.95101000000000002</v>
      </c>
      <c r="H11" s="13">
        <v>-36.6</v>
      </c>
      <c r="I11" s="15">
        <f t="shared" si="0"/>
        <v>47.5505</v>
      </c>
      <c r="J11" s="39"/>
      <c r="K11" s="39"/>
      <c r="L11" s="28">
        <v>6</v>
      </c>
      <c r="M11" s="28">
        <v>1</v>
      </c>
      <c r="N11" s="30" t="s">
        <v>20</v>
      </c>
    </row>
    <row r="12" spans="1:19" ht="30.75" customHeight="1" x14ac:dyDescent="0.25">
      <c r="A12" s="27">
        <v>200125</v>
      </c>
      <c r="B12" s="28" t="s">
        <v>35</v>
      </c>
      <c r="C12" s="29" t="s">
        <v>29</v>
      </c>
      <c r="D12" s="30" t="s">
        <v>37</v>
      </c>
      <c r="E12" s="29">
        <v>20</v>
      </c>
      <c r="F12" s="29" t="s">
        <v>19</v>
      </c>
      <c r="G12" s="16">
        <v>1.4571000000000001</v>
      </c>
      <c r="H12" s="13">
        <v>45.71</v>
      </c>
      <c r="I12" s="15">
        <f t="shared" si="0"/>
        <v>29.142000000000003</v>
      </c>
      <c r="J12" s="39"/>
      <c r="K12" s="39"/>
      <c r="L12" s="28">
        <v>6</v>
      </c>
      <c r="M12" s="28">
        <v>1</v>
      </c>
      <c r="N12" s="30" t="s">
        <v>20</v>
      </c>
    </row>
    <row r="13" spans="1:19" ht="30.75" customHeight="1" x14ac:dyDescent="0.25">
      <c r="A13" s="27" t="s">
        <v>38</v>
      </c>
      <c r="B13" s="28" t="s">
        <v>16</v>
      </c>
      <c r="C13" s="29" t="s">
        <v>29</v>
      </c>
      <c r="D13" s="30" t="s">
        <v>39</v>
      </c>
      <c r="E13" s="29">
        <v>30</v>
      </c>
      <c r="F13" s="29" t="s">
        <v>19</v>
      </c>
      <c r="G13" s="16">
        <v>1.4571000000000001</v>
      </c>
      <c r="H13" s="13">
        <v>45.71</v>
      </c>
      <c r="I13" s="15">
        <f t="shared" si="0"/>
        <v>43.713000000000001</v>
      </c>
      <c r="J13" s="39"/>
      <c r="K13" s="39"/>
      <c r="L13" s="28">
        <v>6</v>
      </c>
      <c r="M13" s="28">
        <v>1</v>
      </c>
      <c r="N13" s="30" t="s">
        <v>20</v>
      </c>
    </row>
    <row r="14" spans="1:19" ht="30.75" customHeight="1" x14ac:dyDescent="0.25">
      <c r="A14" s="27" t="s">
        <v>40</v>
      </c>
      <c r="B14" s="32" t="s">
        <v>16</v>
      </c>
      <c r="C14" s="33" t="s">
        <v>29</v>
      </c>
      <c r="D14" s="30" t="s">
        <v>41</v>
      </c>
      <c r="E14" s="29">
        <v>10</v>
      </c>
      <c r="F14" s="29" t="s">
        <v>19</v>
      </c>
      <c r="G14" s="14">
        <v>1.1220300000000001</v>
      </c>
      <c r="H14" s="13">
        <v>-25.2</v>
      </c>
      <c r="I14" s="15">
        <f t="shared" si="0"/>
        <v>11.220300000000002</v>
      </c>
      <c r="J14" s="39"/>
      <c r="K14" s="39"/>
      <c r="L14" s="28">
        <v>6</v>
      </c>
      <c r="M14" s="28">
        <v>1</v>
      </c>
      <c r="N14" s="30" t="s">
        <v>20</v>
      </c>
    </row>
    <row r="15" spans="1:19" ht="30.75" customHeight="1" x14ac:dyDescent="0.25">
      <c r="A15" s="27" t="s">
        <v>42</v>
      </c>
      <c r="B15" s="28" t="s">
        <v>16</v>
      </c>
      <c r="C15" s="29" t="s">
        <v>17</v>
      </c>
      <c r="D15" s="30" t="s">
        <v>43</v>
      </c>
      <c r="E15" s="29">
        <v>20</v>
      </c>
      <c r="F15" s="29" t="s">
        <v>19</v>
      </c>
      <c r="G15" s="14">
        <v>1.5471699999999999</v>
      </c>
      <c r="H15" s="13">
        <v>-53.12</v>
      </c>
      <c r="I15" s="15">
        <f t="shared" si="0"/>
        <v>30.943399999999997</v>
      </c>
      <c r="J15" s="39"/>
      <c r="K15" s="39"/>
      <c r="L15" s="28">
        <v>6</v>
      </c>
      <c r="M15" s="28">
        <v>1</v>
      </c>
      <c r="N15" s="30" t="s">
        <v>20</v>
      </c>
    </row>
    <row r="16" spans="1:19" ht="30.75" customHeight="1" x14ac:dyDescent="0.25">
      <c r="A16" s="27" t="s">
        <v>44</v>
      </c>
      <c r="B16" s="28" t="s">
        <v>16</v>
      </c>
      <c r="C16" s="29" t="s">
        <v>17</v>
      </c>
      <c r="D16" s="30" t="s">
        <v>45</v>
      </c>
      <c r="E16" s="29">
        <v>10</v>
      </c>
      <c r="F16" s="29" t="s">
        <v>19</v>
      </c>
      <c r="G16" s="14">
        <v>1.5471699999999999</v>
      </c>
      <c r="H16" s="13">
        <v>-53.12</v>
      </c>
      <c r="I16" s="15">
        <f t="shared" si="0"/>
        <v>15.471699999999998</v>
      </c>
      <c r="J16" s="39"/>
      <c r="K16" s="39"/>
      <c r="L16" s="28">
        <v>6</v>
      </c>
      <c r="M16" s="28">
        <v>1</v>
      </c>
      <c r="N16" s="30" t="s">
        <v>20</v>
      </c>
    </row>
    <row r="17" spans="1:14" ht="30.75" customHeight="1" x14ac:dyDescent="0.25">
      <c r="A17" s="27">
        <v>180109</v>
      </c>
      <c r="B17" s="28" t="s">
        <v>35</v>
      </c>
      <c r="C17" s="29" t="s">
        <v>17</v>
      </c>
      <c r="D17" s="30" t="s">
        <v>46</v>
      </c>
      <c r="E17" s="29">
        <v>30</v>
      </c>
      <c r="F17" s="29" t="s">
        <v>19</v>
      </c>
      <c r="G17" s="14">
        <v>2.4698099999999998</v>
      </c>
      <c r="H17" s="13">
        <v>146.97999999999999</v>
      </c>
      <c r="I17" s="15">
        <f t="shared" si="0"/>
        <v>74.09429999999999</v>
      </c>
      <c r="J17" s="39"/>
      <c r="K17" s="39"/>
      <c r="L17" s="28">
        <v>6</v>
      </c>
      <c r="M17" s="28">
        <v>1</v>
      </c>
      <c r="N17" s="30" t="s">
        <v>20</v>
      </c>
    </row>
    <row r="18" spans="1:14" ht="30.75" customHeight="1" x14ac:dyDescent="0.25">
      <c r="A18" s="34">
        <v>60404</v>
      </c>
      <c r="B18" s="32" t="s">
        <v>22</v>
      </c>
      <c r="C18" s="29" t="s">
        <v>17</v>
      </c>
      <c r="D18" s="30" t="s">
        <v>47</v>
      </c>
      <c r="E18" s="29">
        <v>100</v>
      </c>
      <c r="F18" s="29" t="s">
        <v>19</v>
      </c>
      <c r="G18" s="14">
        <v>1.53298</v>
      </c>
      <c r="H18" s="13">
        <v>70.33</v>
      </c>
      <c r="I18" s="15">
        <f t="shared" si="0"/>
        <v>153.298</v>
      </c>
      <c r="J18" s="39"/>
      <c r="K18" s="39"/>
      <c r="L18" s="28">
        <v>6</v>
      </c>
      <c r="M18" s="28">
        <v>1</v>
      </c>
      <c r="N18" s="30" t="s">
        <v>20</v>
      </c>
    </row>
    <row r="19" spans="1:14" ht="30.75" customHeight="1" x14ac:dyDescent="0.25">
      <c r="A19" s="34">
        <v>160506</v>
      </c>
      <c r="B19" s="32" t="s">
        <v>22</v>
      </c>
      <c r="C19" s="29" t="s">
        <v>29</v>
      </c>
      <c r="D19" s="29" t="s">
        <v>48</v>
      </c>
      <c r="E19" s="29">
        <v>30</v>
      </c>
      <c r="F19" s="29" t="s">
        <v>19</v>
      </c>
      <c r="G19" s="14">
        <v>12.24047</v>
      </c>
      <c r="H19" s="13">
        <v>122.55</v>
      </c>
      <c r="I19" s="15">
        <f t="shared" si="0"/>
        <v>367.21410000000003</v>
      </c>
      <c r="J19" s="39"/>
      <c r="K19" s="39"/>
      <c r="L19" s="28">
        <v>6</v>
      </c>
      <c r="M19" s="28">
        <v>1</v>
      </c>
      <c r="N19" s="30" t="s">
        <v>20</v>
      </c>
    </row>
    <row r="20" spans="1:14" ht="30.75" customHeight="1" x14ac:dyDescent="0.25">
      <c r="A20" s="34" t="s">
        <v>49</v>
      </c>
      <c r="B20" s="32" t="s">
        <v>22</v>
      </c>
      <c r="C20" s="29" t="s">
        <v>29</v>
      </c>
      <c r="D20" s="29" t="s">
        <v>48</v>
      </c>
      <c r="E20" s="29">
        <v>5</v>
      </c>
      <c r="F20" s="29" t="s">
        <v>19</v>
      </c>
      <c r="G20" s="14">
        <v>12.24047</v>
      </c>
      <c r="H20" s="13">
        <v>122.55</v>
      </c>
      <c r="I20" s="15">
        <f t="shared" si="0"/>
        <v>61.202350000000003</v>
      </c>
      <c r="J20" s="39"/>
      <c r="K20" s="39"/>
      <c r="L20" s="28">
        <v>6</v>
      </c>
      <c r="M20" s="28">
        <v>1</v>
      </c>
      <c r="N20" s="30" t="s">
        <v>20</v>
      </c>
    </row>
    <row r="21" spans="1:14" ht="30.75" customHeight="1" x14ac:dyDescent="0.25">
      <c r="A21" s="34" t="s">
        <v>50</v>
      </c>
      <c r="B21" s="32" t="s">
        <v>16</v>
      </c>
      <c r="C21" s="29" t="s">
        <v>17</v>
      </c>
      <c r="D21" s="30" t="s">
        <v>18</v>
      </c>
      <c r="E21" s="29">
        <v>494</v>
      </c>
      <c r="F21" s="29" t="s">
        <v>19</v>
      </c>
      <c r="G21" s="14">
        <v>1.64653</v>
      </c>
      <c r="H21" s="13">
        <v>-0.21</v>
      </c>
      <c r="I21" s="15">
        <f t="shared" si="0"/>
        <v>813.38582000000008</v>
      </c>
      <c r="J21" s="39"/>
      <c r="K21" s="39"/>
      <c r="L21" s="28">
        <v>6</v>
      </c>
      <c r="M21" s="28">
        <v>2</v>
      </c>
      <c r="N21" s="30" t="s">
        <v>51</v>
      </c>
    </row>
    <row r="22" spans="1:14" ht="30.75" customHeight="1" x14ac:dyDescent="0.25">
      <c r="A22" s="34" t="s">
        <v>15</v>
      </c>
      <c r="B22" s="32" t="s">
        <v>16</v>
      </c>
      <c r="C22" s="29" t="s">
        <v>17</v>
      </c>
      <c r="D22" s="30" t="s">
        <v>18</v>
      </c>
      <c r="E22" s="29">
        <v>624</v>
      </c>
      <c r="F22" s="29" t="s">
        <v>19</v>
      </c>
      <c r="G22" s="14">
        <v>1.64653</v>
      </c>
      <c r="H22" s="13">
        <v>-0.21</v>
      </c>
      <c r="I22" s="15">
        <f t="shared" si="0"/>
        <v>1027.43472</v>
      </c>
      <c r="J22" s="39"/>
      <c r="K22" s="39"/>
      <c r="L22" s="28">
        <v>6</v>
      </c>
      <c r="M22" s="28">
        <v>2</v>
      </c>
      <c r="N22" s="30" t="s">
        <v>51</v>
      </c>
    </row>
    <row r="23" spans="1:14" ht="30.75" customHeight="1" x14ac:dyDescent="0.25">
      <c r="A23" s="27">
        <v>200307</v>
      </c>
      <c r="B23" s="28" t="s">
        <v>35</v>
      </c>
      <c r="C23" s="29" t="s">
        <v>17</v>
      </c>
      <c r="D23" s="29" t="s">
        <v>52</v>
      </c>
      <c r="E23" s="29">
        <v>3240</v>
      </c>
      <c r="F23" s="29" t="s">
        <v>19</v>
      </c>
      <c r="G23" s="14">
        <v>0.42581999999999998</v>
      </c>
      <c r="H23" s="13">
        <v>-22.58</v>
      </c>
      <c r="I23" s="15">
        <f t="shared" si="0"/>
        <v>1379.6568</v>
      </c>
      <c r="J23" s="39"/>
      <c r="K23" s="39"/>
      <c r="L23" s="28">
        <v>6</v>
      </c>
      <c r="M23" s="28">
        <v>2</v>
      </c>
      <c r="N23" s="30" t="s">
        <v>53</v>
      </c>
    </row>
    <row r="24" spans="1:14" ht="30.75" customHeight="1" x14ac:dyDescent="0.25">
      <c r="A24" s="27">
        <v>160214</v>
      </c>
      <c r="B24" s="28" t="s">
        <v>35</v>
      </c>
      <c r="C24" s="29" t="s">
        <v>17</v>
      </c>
      <c r="D24" s="29" t="s">
        <v>54</v>
      </c>
      <c r="E24" s="29">
        <v>5000</v>
      </c>
      <c r="F24" s="29" t="s">
        <v>19</v>
      </c>
      <c r="G24" s="14">
        <v>0.79486999999999997</v>
      </c>
      <c r="H24" s="13">
        <v>0.62</v>
      </c>
      <c r="I24" s="15">
        <f t="shared" si="0"/>
        <v>3974.35</v>
      </c>
      <c r="J24" s="39"/>
      <c r="K24" s="39"/>
      <c r="L24" s="28">
        <v>6</v>
      </c>
      <c r="M24" s="28">
        <v>2</v>
      </c>
      <c r="N24" s="30" t="s">
        <v>53</v>
      </c>
    </row>
    <row r="25" spans="1:14" ht="30.75" customHeight="1" x14ac:dyDescent="0.25">
      <c r="A25" s="27" t="s">
        <v>55</v>
      </c>
      <c r="B25" s="28" t="s">
        <v>16</v>
      </c>
      <c r="C25" s="29" t="s">
        <v>17</v>
      </c>
      <c r="D25" s="30" t="s">
        <v>56</v>
      </c>
      <c r="E25" s="29">
        <v>700</v>
      </c>
      <c r="F25" s="29" t="s">
        <v>19</v>
      </c>
      <c r="G25" s="14">
        <v>1.53298</v>
      </c>
      <c r="H25" s="13">
        <v>70.33</v>
      </c>
      <c r="I25" s="15">
        <f t="shared" si="0"/>
        <v>1073.086</v>
      </c>
      <c r="J25" s="39"/>
      <c r="K25" s="39"/>
      <c r="L25" s="28">
        <v>6</v>
      </c>
      <c r="M25" s="28">
        <v>2</v>
      </c>
      <c r="N25" s="30" t="s">
        <v>53</v>
      </c>
    </row>
    <row r="26" spans="1:14" ht="30.75" customHeight="1" x14ac:dyDescent="0.25">
      <c r="A26" s="27">
        <v>200136</v>
      </c>
      <c r="B26" s="28" t="s">
        <v>35</v>
      </c>
      <c r="C26" s="29" t="s">
        <v>17</v>
      </c>
      <c r="D26" s="30" t="s">
        <v>57</v>
      </c>
      <c r="E26" s="29">
        <v>120</v>
      </c>
      <c r="F26" s="29" t="s">
        <v>19</v>
      </c>
      <c r="G26" s="14">
        <v>0.79486999999999997</v>
      </c>
      <c r="H26" s="13">
        <v>44.52</v>
      </c>
      <c r="I26" s="15">
        <f t="shared" si="0"/>
        <v>95.384399999999999</v>
      </c>
      <c r="J26" s="39"/>
      <c r="K26" s="39"/>
      <c r="L26" s="28">
        <v>6</v>
      </c>
      <c r="M26" s="28">
        <v>2</v>
      </c>
      <c r="N26" s="30" t="s">
        <v>53</v>
      </c>
    </row>
    <row r="27" spans="1:14" ht="30.75" customHeight="1" x14ac:dyDescent="0.25">
      <c r="A27" s="27">
        <v>80318</v>
      </c>
      <c r="B27" s="28" t="s">
        <v>35</v>
      </c>
      <c r="C27" s="29" t="s">
        <v>17</v>
      </c>
      <c r="D27" s="30" t="s">
        <v>58</v>
      </c>
      <c r="E27" s="29">
        <v>120</v>
      </c>
      <c r="F27" s="29" t="s">
        <v>19</v>
      </c>
      <c r="G27" s="14">
        <v>0.95101000000000002</v>
      </c>
      <c r="H27" s="13">
        <v>0.11</v>
      </c>
      <c r="I27" s="15">
        <f t="shared" si="0"/>
        <v>114.1212</v>
      </c>
      <c r="J27" s="39"/>
      <c r="K27" s="39"/>
      <c r="L27" s="28">
        <v>6</v>
      </c>
      <c r="M27" s="28">
        <v>2</v>
      </c>
      <c r="N27" s="30" t="s">
        <v>53</v>
      </c>
    </row>
    <row r="28" spans="1:14" ht="30.75" customHeight="1" x14ac:dyDescent="0.25">
      <c r="A28" s="27" t="s">
        <v>59</v>
      </c>
      <c r="B28" s="28" t="s">
        <v>16</v>
      </c>
      <c r="C28" s="29" t="s">
        <v>17</v>
      </c>
      <c r="D28" s="29" t="s">
        <v>60</v>
      </c>
      <c r="E28" s="29">
        <v>120</v>
      </c>
      <c r="F28" s="29" t="s">
        <v>19</v>
      </c>
      <c r="G28" s="14">
        <v>1.53298</v>
      </c>
      <c r="H28" s="13">
        <v>0.19</v>
      </c>
      <c r="I28" s="15">
        <f t="shared" si="0"/>
        <v>183.95760000000001</v>
      </c>
      <c r="J28" s="39"/>
      <c r="K28" s="39"/>
      <c r="L28" s="28">
        <v>6</v>
      </c>
      <c r="M28" s="28">
        <v>2</v>
      </c>
      <c r="N28" s="30" t="s">
        <v>53</v>
      </c>
    </row>
    <row r="29" spans="1:14" ht="30.75" customHeight="1" x14ac:dyDescent="0.25">
      <c r="A29" s="27" t="s">
        <v>61</v>
      </c>
      <c r="B29" s="28" t="s">
        <v>16</v>
      </c>
      <c r="C29" s="29" t="s">
        <v>17</v>
      </c>
      <c r="D29" s="30" t="s">
        <v>62</v>
      </c>
      <c r="E29" s="29">
        <v>60</v>
      </c>
      <c r="F29" s="29" t="s">
        <v>19</v>
      </c>
      <c r="G29" s="14">
        <v>1.53298</v>
      </c>
      <c r="H29" s="13">
        <v>80.349999999999994</v>
      </c>
      <c r="I29" s="15">
        <f t="shared" si="0"/>
        <v>91.978800000000007</v>
      </c>
      <c r="J29" s="39"/>
      <c r="K29" s="39"/>
      <c r="L29" s="28">
        <v>6</v>
      </c>
      <c r="M29" s="28">
        <v>2</v>
      </c>
      <c r="N29" s="30" t="s">
        <v>53</v>
      </c>
    </row>
    <row r="30" spans="1:14" ht="30.75" customHeight="1" x14ac:dyDescent="0.25">
      <c r="A30" s="27">
        <v>200307</v>
      </c>
      <c r="B30" s="28" t="s">
        <v>35</v>
      </c>
      <c r="C30" s="29" t="s">
        <v>17</v>
      </c>
      <c r="D30" s="29" t="s">
        <v>52</v>
      </c>
      <c r="E30" s="29">
        <v>9600</v>
      </c>
      <c r="F30" s="29" t="s">
        <v>19</v>
      </c>
      <c r="G30" s="14">
        <v>0.42581999999999998</v>
      </c>
      <c r="H30" s="13">
        <v>-22.58</v>
      </c>
      <c r="I30" s="15">
        <f t="shared" si="0"/>
        <v>4087.8719999999998</v>
      </c>
      <c r="J30" s="39"/>
      <c r="K30" s="39"/>
      <c r="L30" s="28">
        <v>6</v>
      </c>
      <c r="M30" s="28">
        <v>2</v>
      </c>
      <c r="N30" s="30" t="s">
        <v>63</v>
      </c>
    </row>
    <row r="31" spans="1:14" ht="30.75" customHeight="1" x14ac:dyDescent="0.25">
      <c r="A31" s="27">
        <v>160214</v>
      </c>
      <c r="B31" s="28" t="s">
        <v>35</v>
      </c>
      <c r="C31" s="29" t="s">
        <v>17</v>
      </c>
      <c r="D31" s="30" t="s">
        <v>54</v>
      </c>
      <c r="E31" s="29">
        <v>1800</v>
      </c>
      <c r="F31" s="29" t="s">
        <v>19</v>
      </c>
      <c r="G31" s="14">
        <v>0.79486999999999997</v>
      </c>
      <c r="H31" s="13">
        <v>0.62</v>
      </c>
      <c r="I31" s="15">
        <f t="shared" si="0"/>
        <v>1430.7659999999998</v>
      </c>
      <c r="J31" s="39"/>
      <c r="K31" s="39"/>
      <c r="L31" s="28">
        <v>6</v>
      </c>
      <c r="M31" s="28">
        <v>2</v>
      </c>
      <c r="N31" s="30" t="s">
        <v>63</v>
      </c>
    </row>
    <row r="32" spans="1:14" ht="30.75" customHeight="1" x14ac:dyDescent="0.25">
      <c r="A32" s="27">
        <v>150107</v>
      </c>
      <c r="B32" s="28" t="s">
        <v>35</v>
      </c>
      <c r="C32" s="29" t="s">
        <v>17</v>
      </c>
      <c r="D32" s="30" t="s">
        <v>64</v>
      </c>
      <c r="E32" s="29">
        <v>960</v>
      </c>
      <c r="F32" s="29" t="s">
        <v>19</v>
      </c>
      <c r="G32" s="14">
        <v>0.42581999999999998</v>
      </c>
      <c r="H32" s="13">
        <v>-0.97</v>
      </c>
      <c r="I32" s="15">
        <f t="shared" si="0"/>
        <v>408.78719999999998</v>
      </c>
      <c r="J32" s="39"/>
      <c r="K32" s="39"/>
      <c r="L32" s="28">
        <v>6</v>
      </c>
      <c r="M32" s="28">
        <v>2</v>
      </c>
      <c r="N32" s="30" t="s">
        <v>63</v>
      </c>
    </row>
    <row r="33" spans="1:19" ht="30.75" customHeight="1" x14ac:dyDescent="0.25">
      <c r="A33" s="27" t="s">
        <v>65</v>
      </c>
      <c r="B33" s="28" t="s">
        <v>16</v>
      </c>
      <c r="C33" s="29" t="s">
        <v>17</v>
      </c>
      <c r="D33" s="30" t="s">
        <v>66</v>
      </c>
      <c r="E33" s="29">
        <v>180</v>
      </c>
      <c r="F33" s="29" t="s">
        <v>19</v>
      </c>
      <c r="G33" s="14">
        <v>1.53298</v>
      </c>
      <c r="H33" s="13">
        <v>0.19</v>
      </c>
      <c r="I33" s="15">
        <f t="shared" si="0"/>
        <v>275.93639999999999</v>
      </c>
      <c r="J33" s="39"/>
      <c r="K33" s="39"/>
      <c r="L33" s="28">
        <v>6</v>
      </c>
      <c r="M33" s="28">
        <v>2</v>
      </c>
      <c r="N33" s="30" t="s">
        <v>63</v>
      </c>
    </row>
    <row r="34" spans="1:19" ht="30.75" customHeight="1" x14ac:dyDescent="0.25">
      <c r="A34" s="27" t="s">
        <v>67</v>
      </c>
      <c r="B34" s="28" t="s">
        <v>16</v>
      </c>
      <c r="C34" s="29" t="s">
        <v>17</v>
      </c>
      <c r="D34" s="30" t="s">
        <v>68</v>
      </c>
      <c r="E34" s="29">
        <v>480</v>
      </c>
      <c r="F34" s="29"/>
      <c r="G34" s="14">
        <v>6.2</v>
      </c>
      <c r="H34" s="13">
        <v>0</v>
      </c>
      <c r="I34" s="15">
        <f t="shared" si="0"/>
        <v>2976</v>
      </c>
      <c r="J34" s="39"/>
      <c r="K34" s="39"/>
      <c r="L34" s="28">
        <v>6</v>
      </c>
      <c r="M34" s="28">
        <v>2</v>
      </c>
      <c r="N34" s="30" t="s">
        <v>51</v>
      </c>
    </row>
    <row r="35" spans="1:19" ht="30.75" customHeight="1" x14ac:dyDescent="0.25">
      <c r="A35" s="27">
        <v>180109</v>
      </c>
      <c r="B35" s="28" t="s">
        <v>35</v>
      </c>
      <c r="C35" s="29" t="s">
        <v>17</v>
      </c>
      <c r="D35" s="30" t="s">
        <v>46</v>
      </c>
      <c r="E35" s="29">
        <v>40</v>
      </c>
      <c r="F35" s="29" t="s">
        <v>19</v>
      </c>
      <c r="G35" s="14">
        <v>2.4698099999999998</v>
      </c>
      <c r="H35" s="13">
        <v>146.97999999999999</v>
      </c>
      <c r="I35" s="15">
        <f t="shared" si="0"/>
        <v>98.792399999999986</v>
      </c>
      <c r="J35" s="39"/>
      <c r="K35" s="39"/>
      <c r="L35" s="28">
        <v>6</v>
      </c>
      <c r="M35" s="28">
        <v>2</v>
      </c>
      <c r="N35" s="30" t="s">
        <v>51</v>
      </c>
    </row>
    <row r="36" spans="1:19" s="21" customFormat="1" ht="30" x14ac:dyDescent="0.25">
      <c r="A36" s="30" t="s">
        <v>69</v>
      </c>
      <c r="B36" s="28" t="s">
        <v>35</v>
      </c>
      <c r="C36" s="29" t="s">
        <v>17</v>
      </c>
      <c r="D36" s="30" t="s">
        <v>70</v>
      </c>
      <c r="E36" s="29">
        <v>1500</v>
      </c>
      <c r="F36" s="29" t="s">
        <v>71</v>
      </c>
      <c r="G36" s="18">
        <v>3.33</v>
      </c>
      <c r="H36" s="19">
        <f>G36*E36</f>
        <v>4995</v>
      </c>
      <c r="I36" s="20">
        <v>3</v>
      </c>
      <c r="J36" s="39"/>
      <c r="K36" s="39"/>
      <c r="L36" s="28">
        <v>2</v>
      </c>
      <c r="M36" s="36">
        <v>2</v>
      </c>
      <c r="N36" s="37" t="s">
        <v>72</v>
      </c>
      <c r="S36"/>
    </row>
    <row r="37" spans="1:19" ht="30.75" customHeight="1" x14ac:dyDescent="0.25">
      <c r="A37" s="27"/>
      <c r="B37" s="35"/>
      <c r="C37" s="29"/>
      <c r="D37" s="29" t="s">
        <v>78</v>
      </c>
      <c r="E37" s="29">
        <v>1</v>
      </c>
      <c r="F37" s="29" t="s">
        <v>73</v>
      </c>
      <c r="G37" s="15">
        <v>460</v>
      </c>
      <c r="H37" s="13">
        <v>0</v>
      </c>
      <c r="I37" s="15">
        <f>+G37*E37</f>
        <v>460</v>
      </c>
      <c r="J37" s="39"/>
      <c r="K37" s="39"/>
      <c r="L37" s="28">
        <v>0</v>
      </c>
      <c r="M37" s="28">
        <v>2</v>
      </c>
      <c r="N37" s="29"/>
    </row>
    <row r="38" spans="1:19" s="23" customFormat="1" ht="30.75" customHeight="1" x14ac:dyDescent="0.25">
      <c r="A38" s="34"/>
      <c r="B38" s="32"/>
      <c r="C38" s="33"/>
      <c r="D38" s="33" t="s">
        <v>74</v>
      </c>
      <c r="E38" s="33">
        <v>200</v>
      </c>
      <c r="F38" s="33" t="s">
        <v>75</v>
      </c>
      <c r="G38" s="22">
        <v>30</v>
      </c>
      <c r="H38" s="17"/>
      <c r="I38" s="22">
        <f>+E38*G38</f>
        <v>6000</v>
      </c>
      <c r="J38" s="39"/>
      <c r="K38" s="39"/>
      <c r="L38" s="32"/>
      <c r="M38" s="32"/>
      <c r="N38" s="33"/>
      <c r="S38"/>
    </row>
    <row r="39" spans="1:19" s="23" customFormat="1" ht="30.75" customHeight="1" x14ac:dyDescent="0.25">
      <c r="A39" s="2" t="s">
        <v>76</v>
      </c>
      <c r="B39" s="2"/>
      <c r="C39" s="2"/>
      <c r="D39" s="2"/>
      <c r="E39" s="1"/>
      <c r="F39" s="1"/>
      <c r="G39" s="1"/>
      <c r="H39" s="1"/>
      <c r="I39" s="24">
        <f>SUM(I4:I38)</f>
        <v>38167.247489999994</v>
      </c>
      <c r="J39" s="40"/>
      <c r="K39" s="39"/>
      <c r="S39"/>
    </row>
    <row r="40" spans="1:19" x14ac:dyDescent="0.25">
      <c r="A40" s="38" t="s">
        <v>77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2" spans="1:19" x14ac:dyDescent="0.25">
      <c r="I42" s="13"/>
    </row>
    <row r="43" spans="1:19" x14ac:dyDescent="0.25">
      <c r="D43" s="25"/>
    </row>
    <row r="299" spans="1:3" x14ac:dyDescent="0.25">
      <c r="A299" s="5"/>
      <c r="C299" s="5"/>
    </row>
    <row r="300" spans="1:3" x14ac:dyDescent="0.25">
      <c r="A300" s="5"/>
      <c r="C300" s="5"/>
    </row>
    <row r="301" spans="1:3" x14ac:dyDescent="0.25">
      <c r="A301" s="5"/>
      <c r="C301" s="5"/>
    </row>
    <row r="302" spans="1:3" x14ac:dyDescent="0.25">
      <c r="A302" s="5"/>
      <c r="C302" s="5"/>
    </row>
    <row r="303" spans="1:3" x14ac:dyDescent="0.25">
      <c r="A303" s="5"/>
      <c r="C303" s="5"/>
    </row>
    <row r="304" spans="1:3" x14ac:dyDescent="0.25">
      <c r="A304" s="5"/>
      <c r="C304" s="5"/>
    </row>
    <row r="305" spans="1:13" x14ac:dyDescent="0.25">
      <c r="A305" s="5"/>
      <c r="C305" s="5"/>
    </row>
    <row r="306" spans="1:13" x14ac:dyDescent="0.25">
      <c r="A306" s="5"/>
      <c r="C306" s="5"/>
    </row>
    <row r="307" spans="1:13" x14ac:dyDescent="0.25">
      <c r="A307" s="5"/>
      <c r="C307" s="5"/>
    </row>
    <row r="308" spans="1:13" x14ac:dyDescent="0.25">
      <c r="A308" s="5"/>
      <c r="C308" s="5"/>
    </row>
    <row r="309" spans="1:13" x14ac:dyDescent="0.25">
      <c r="A309" s="5"/>
      <c r="C309" s="5"/>
    </row>
    <row r="310" spans="1:13" x14ac:dyDescent="0.25">
      <c r="A310" s="5"/>
      <c r="C310" s="5"/>
    </row>
    <row r="311" spans="1:13" x14ac:dyDescent="0.25">
      <c r="A311" s="5"/>
      <c r="C311" s="5"/>
    </row>
    <row r="312" spans="1:13" x14ac:dyDescent="0.25">
      <c r="A312" s="5"/>
      <c r="C312" s="5"/>
      <c r="M312" s="26"/>
    </row>
  </sheetData>
  <sheetProtection algorithmName="SHA-512" hashValue="9DMMftp3QKhlmnw/KcniyOQyCcV5ubFBuz9Roe0X/CSRa8lJ/Jfe7wxH5/n4IIcQHVWkZOeADfow6VHdefDQ4w==" saltValue="Z38sS4Aa32K7tqDPjri2Hg==" spinCount="100000" sheet="1" objects="1" scenarios="1"/>
  <mergeCells count="5">
    <mergeCell ref="A1:N1"/>
    <mergeCell ref="A2:N2"/>
    <mergeCell ref="A39:D39"/>
    <mergeCell ref="E39:H39"/>
    <mergeCell ref="A40:N40"/>
  </mergeCells>
  <pageMargins left="0.25" right="0.25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Foglio1!__Fieldmark__23_325998537</vt:lpstr>
      <vt:lpstr>Foglio1!__Fieldmark__6_1658198439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COLOMBO ELENA</cp:lastModifiedBy>
  <cp:revision>4</cp:revision>
  <dcterms:created xsi:type="dcterms:W3CDTF">2015-06-05T18:19:34Z</dcterms:created>
  <dcterms:modified xsi:type="dcterms:W3CDTF">2024-11-26T08:39:39Z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0x0101009ECC7B28EFB65A4EA446D58C549983A0</vt:lpwstr>
  </property>
  <property fmtid="{D5CDD505-2E9C-101B-9397-08002B2CF9AE}" pid="3" name="MediaServiceImageTags">
    <vt:lpwstr/>
  </property>
</Properties>
</file>